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MI\c28f2ca606f1478cb401bed1bdd05406\"/>
    </mc:Choice>
  </mc:AlternateContent>
  <xr:revisionPtr revIDLastSave="0" documentId="13_ncr:1_{096C898F-93FF-4AC1-BBF4-B20C32491D5A}" xr6:coauthVersionLast="47" xr6:coauthVersionMax="47" xr10:uidLastSave="{00000000-0000-0000-0000-000000000000}"/>
  <bookViews>
    <workbookView xWindow="-120" yWindow="-120" windowWidth="29040" windowHeight="17520" xr2:uid="{E7E1AF00-8FF2-42CE-81FC-B91E90AC0993}"/>
  </bookViews>
  <sheets>
    <sheet name="Deklaration" sheetId="1" r:id="rId1"/>
  </sheets>
  <definedNames>
    <definedName name="_xlnm.Print_Area" localSheetId="0">Deklaration!$A$1:$H$58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H46" i="1"/>
  <c r="H36" i="1"/>
  <c r="H40" i="1" s="1"/>
  <c r="H25" i="1"/>
  <c r="H49" i="1" s="1"/>
  <c r="H17" i="1"/>
  <c r="H45" i="1" s="1"/>
  <c r="H50" i="1" l="1"/>
  <c r="H51" i="1" s="1"/>
  <c r="H41" i="1"/>
  <c r="H42" i="1" s="1"/>
  <c r="H55" i="1" s="1"/>
  <c r="H52" i="1" l="1"/>
  <c r="H53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Joel Säuberli</author>
  </authors>
  <commentList>
    <comment ref="A46" authorId="0" shapeId="0" xr:uid="{32A97E27-4607-4D72-B6B4-B94A4A9BF02F}">
      <text>
        <r>
          <rPr>
            <sz val="9"/>
            <color indexed="81"/>
            <rFont val="Inter Office"/>
          </rPr>
          <t>Bitte die zutreffende Option mit einem "x" markieren.</t>
        </r>
      </text>
    </comment>
    <comment ref="A47" authorId="0" shapeId="0" xr:uid="{36554651-CDE8-4FE6-B613-51D5EA29B35E}">
      <text>
        <r>
          <rPr>
            <sz val="9"/>
            <color indexed="81"/>
            <rFont val="Inter Office"/>
          </rPr>
          <t>Bitte die zutreffende Option mit einem "x" markieren.</t>
        </r>
      </text>
    </comment>
    <comment ref="A48" authorId="0" shapeId="0" xr:uid="{0CC4E6AA-F858-4FEA-95C8-86216FEEA75C}">
      <text>
        <r>
          <rPr>
            <sz val="9"/>
            <color indexed="81"/>
            <rFont val="Inter Office"/>
          </rPr>
          <t>Bitte die zutreffende Option mit einem "x" markieren.</t>
        </r>
      </text>
    </comment>
  </commentList>
</comments>
</file>

<file path=xl/sharedStrings.xml><?xml version="1.0" encoding="utf-8"?>
<sst xmlns="http://schemas.openxmlformats.org/spreadsheetml/2006/main" count="50" uniqueCount="44">
  <si>
    <t>Abteilung Bau, Planung &amp; Umwelt</t>
  </si>
  <si>
    <t>Bauherrschaft</t>
  </si>
  <si>
    <t>Bauvorhaben</t>
  </si>
  <si>
    <t>Gebäudegrundfläche (entspricht der zu entwässernde Dachfläche)</t>
  </si>
  <si>
    <t>Baute Gebäudeteil</t>
  </si>
  <si>
    <t>Total Gebäudegrundfläche (Dachfläche)</t>
  </si>
  <si>
    <t>Fläche Total in m2</t>
  </si>
  <si>
    <t>In die Kanalisation entwässerte Hartflächen</t>
  </si>
  <si>
    <t>Total in die Kanalisation entwässerte Hartflächen</t>
  </si>
  <si>
    <t>Geschossfläche (exkl. Vordächer)</t>
  </si>
  <si>
    <t>Total Geschossfläche</t>
  </si>
  <si>
    <t>Progonosse der Anschlussgebühren Wasser und Abwasser</t>
  </si>
  <si>
    <t>Wasseranschlussgebühr</t>
  </si>
  <si>
    <t>Mehrwertssteuer MWST 2.6 %</t>
  </si>
  <si>
    <t>Total Wasseranschlussbegühr</t>
  </si>
  <si>
    <t>Kanalisationsbegühr</t>
  </si>
  <si>
    <t>Keine Reduktion</t>
  </si>
  <si>
    <t>Gebäudegrundfläche</t>
  </si>
  <si>
    <t>Zwischentotal</t>
  </si>
  <si>
    <t>Total Abwasseranschlussgebühr</t>
  </si>
  <si>
    <t>Sicherstellung (50%, nach Baubeginn) - Wasser</t>
  </si>
  <si>
    <t>Sicherstellung (50%, nach Baubeginn) - Abwasser</t>
  </si>
  <si>
    <t>Reduktion infolge Versickerung oder öffentliches Gewässer (100 %)</t>
  </si>
  <si>
    <t>Reduktion infolge Sauberwasserleitung (30 %)</t>
  </si>
  <si>
    <t>in Kanalisation entwässerte Hartflächen (CHF 40 / m2)</t>
  </si>
  <si>
    <t>Geschossfläche (CHF 30 / m2)</t>
  </si>
  <si>
    <t>Geschossfläche (CHF 25 / m2)</t>
  </si>
  <si>
    <t>Unterschrift:_____________________________________</t>
  </si>
  <si>
    <t>Datum: _____________________________________</t>
  </si>
  <si>
    <t>Mehrwertsteuer 8.1 %</t>
  </si>
  <si>
    <t>Deklaration / Flächenberechnungen &amp; Anschlussgebühr Wasser/Abwasser - Prognose</t>
  </si>
  <si>
    <t>Die Bemessung richtet sich nach den Vorgaben vom Abwasser- &amp; Wassereglement der Gemeinde Zurzach.
Die Flächen sind mittels Übersichts- oder Schemaplan nachzuweisen.</t>
  </si>
  <si>
    <t>Dachfläche Einfamilienhaus</t>
  </si>
  <si>
    <t>Dachfläche Carport</t>
  </si>
  <si>
    <t>etc.</t>
  </si>
  <si>
    <t>Vorplatz Garage</t>
  </si>
  <si>
    <t>Rampe Tiefgarage</t>
  </si>
  <si>
    <t>Terassenfläche Attika</t>
  </si>
  <si>
    <t>Untergeschoss</t>
  </si>
  <si>
    <t>Erdgeschoss</t>
  </si>
  <si>
    <t>Obergeschoss</t>
  </si>
  <si>
    <t>Attikageschoss</t>
  </si>
  <si>
    <t>Balkon</t>
  </si>
  <si>
    <t>Gedeckter Sitzplatz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</si>
</sst>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0.00\ &quot;m2&quot;"/>
    <numFmt numFmtId="165" formatCode="_ [$CHF-807]\ * #,##0.00_ ;_ [$CHF-807]\ * \-#,##0.00_ ;_ [$CHF-807]\ * &quot;-&quot;??_ ;_ @_ 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Inter Office"/>
    </font>
    <font>
      <sz val="10"/>
      <color theme="1"/>
      <name val="Inter Office"/>
    </font>
    <font>
      <b/>
      <sz val="12"/>
      <color theme="1"/>
      <name val="Inter Office"/>
    </font>
    <font>
      <i/>
      <sz val="8"/>
      <color theme="1"/>
      <name val="Inter Office"/>
    </font>
    <font>
      <b/>
      <sz val="16"/>
      <color rgb="FF005EB8"/>
      <name val="Inter Office"/>
    </font>
    <font>
      <b/>
      <sz val="12"/>
      <color rgb="FF005EB8"/>
      <name val="Inter Office"/>
    </font>
    <font>
      <sz val="10"/>
      <name val="Inter Office"/>
    </font>
    <font>
      <sz val="9"/>
      <color indexed="81"/>
      <name val="Inter Office"/>
    </font>
  </fonts>
  <fills count="3">
    <fill>
      <patternFill patternType="none"/>
    </fill>
    <fill>
      <patternFill patternType="gray125"/>
    </fill>
    <fill>
      <patternFill patternType="solid">
        <fgColor rgb="FFE5EFF7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44" fontId="3" fillId="0" borderId="0" xfId="1" applyFont="1" applyAlignment="1">
      <alignment horizontal="left" vertical="center"/>
    </xf>
    <xf numFmtId="165" fontId="3" fillId="0" borderId="0" xfId="1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0" fontId="3" fillId="0" borderId="5" xfId="0" applyFont="1" applyBorder="1" applyAlignment="1">
      <alignment horizontal="left" vertical="center"/>
    </xf>
    <xf numFmtId="165" fontId="3" fillId="0" borderId="7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BFBFBF"/>
      <color rgb="FFE5EFF7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5954-F811-486D-8BFE-66C5E66EB247}">
  <dimension ref="A1:I58"/>
  <sheetViews>
    <sheetView tabSelected="1" zoomScale="85" zoomScaleNormal="85" zoomScalePageLayoutView="85" workbookViewId="0">
      <selection activeCell="H16" sqref="H16"/>
    </sheetView>
  </sheetViews>
  <sheetFormatPr baseColWidth="10" defaultColWidth="11" defaultRowHeight="15" customHeight="1"/>
  <cols>
    <col min="1" max="1" width="2.75" style="2" customWidth="1"/>
    <col min="2" max="6" width="11" style="2"/>
    <col min="7" max="7" width="11" style="2" customWidth="1"/>
    <col min="8" max="8" width="30.25" style="2" customWidth="1"/>
    <col min="9" max="9" width="2.875" style="2" customWidth="1"/>
    <col min="10" max="16384" width="11" style="1"/>
  </cols>
  <sheetData>
    <row r="1" spans="1:8" ht="15" customHeight="1">
      <c r="A1" s="5" t="s">
        <v>0</v>
      </c>
    </row>
    <row r="2" spans="1:8" ht="5.25" customHeight="1"/>
    <row r="3" spans="1:8" ht="15" customHeight="1">
      <c r="A3" s="4" t="s">
        <v>30</v>
      </c>
    </row>
    <row r="4" spans="1:8" ht="5.25" customHeight="1"/>
    <row r="5" spans="1:8" ht="5.25" customHeight="1">
      <c r="A5" s="27" t="s">
        <v>31</v>
      </c>
      <c r="B5" s="27"/>
      <c r="C5" s="27"/>
      <c r="D5" s="27"/>
      <c r="E5" s="27"/>
      <c r="F5" s="27"/>
      <c r="G5" s="27"/>
      <c r="H5" s="27"/>
    </row>
    <row r="6" spans="1:8" ht="15.75" customHeight="1">
      <c r="A6" s="27"/>
      <c r="B6" s="27"/>
      <c r="C6" s="27"/>
      <c r="D6" s="27"/>
      <c r="E6" s="27"/>
      <c r="F6" s="27"/>
      <c r="G6" s="27"/>
      <c r="H6" s="27"/>
    </row>
    <row r="7" spans="1:8" ht="5.25" customHeight="1"/>
    <row r="8" spans="1:8" ht="15" customHeight="1">
      <c r="A8" s="2" t="s">
        <v>1</v>
      </c>
      <c r="C8" s="30"/>
      <c r="D8" s="31"/>
      <c r="E8" s="31"/>
      <c r="F8" s="31"/>
      <c r="G8" s="31"/>
      <c r="H8" s="32"/>
    </row>
    <row r="9" spans="1:8" ht="5.25" customHeight="1"/>
    <row r="10" spans="1:8" ht="15" customHeight="1">
      <c r="A10" s="2" t="s">
        <v>2</v>
      </c>
      <c r="C10" s="30"/>
      <c r="D10" s="31"/>
      <c r="E10" s="31"/>
      <c r="F10" s="31"/>
      <c r="G10" s="31"/>
      <c r="H10" s="32"/>
    </row>
    <row r="11" spans="1:8" ht="5.25" customHeight="1"/>
    <row r="12" spans="1:8" ht="15" customHeight="1">
      <c r="A12" s="6" t="s">
        <v>3</v>
      </c>
    </row>
    <row r="13" spans="1:8" ht="15" customHeight="1">
      <c r="A13" s="29" t="s">
        <v>4</v>
      </c>
      <c r="B13" s="29"/>
      <c r="C13" s="29"/>
      <c r="D13" s="29"/>
      <c r="E13" s="29"/>
      <c r="F13" s="29"/>
      <c r="G13" s="29"/>
      <c r="H13" s="7" t="s">
        <v>6</v>
      </c>
    </row>
    <row r="14" spans="1:8" ht="15" customHeight="1">
      <c r="A14" s="28" t="s">
        <v>32</v>
      </c>
      <c r="B14" s="28"/>
      <c r="C14" s="28"/>
      <c r="D14" s="28"/>
      <c r="E14" s="28"/>
      <c r="F14" s="28"/>
      <c r="G14" s="28"/>
      <c r="H14" s="20">
        <v>40</v>
      </c>
    </row>
    <row r="15" spans="1:8" ht="15" customHeight="1">
      <c r="A15" s="28" t="s">
        <v>33</v>
      </c>
      <c r="B15" s="28"/>
      <c r="C15" s="28"/>
      <c r="D15" s="28"/>
      <c r="E15" s="28"/>
      <c r="F15" s="28"/>
      <c r="G15" s="28"/>
      <c r="H15" s="20">
        <v>50</v>
      </c>
    </row>
    <row r="16" spans="1:8" ht="15" customHeight="1">
      <c r="A16" s="28" t="s">
        <v>34</v>
      </c>
      <c r="B16" s="28"/>
      <c r="C16" s="28"/>
      <c r="D16" s="28"/>
      <c r="E16" s="28"/>
      <c r="F16" s="28"/>
      <c r="G16" s="28"/>
      <c r="H16" s="20">
        <v>10</v>
      </c>
    </row>
    <row r="17" spans="1:8" ht="15" customHeight="1">
      <c r="A17" s="29" t="s">
        <v>5</v>
      </c>
      <c r="B17" s="29"/>
      <c r="C17" s="29"/>
      <c r="D17" s="29"/>
      <c r="E17" s="29"/>
      <c r="F17" s="29"/>
      <c r="G17" s="29"/>
      <c r="H17" s="12">
        <f>SUM(H14:H16)</f>
        <v>100</v>
      </c>
    </row>
    <row r="18" spans="1:8" ht="5.25" customHeight="1"/>
    <row r="19" spans="1:8" ht="15" customHeight="1">
      <c r="A19" s="6" t="s">
        <v>7</v>
      </c>
    </row>
    <row r="20" spans="1:8" ht="15" customHeight="1">
      <c r="A20" s="29" t="s">
        <v>4</v>
      </c>
      <c r="B20" s="29"/>
      <c r="C20" s="29"/>
      <c r="D20" s="29"/>
      <c r="E20" s="29"/>
      <c r="F20" s="29"/>
      <c r="G20" s="29"/>
      <c r="H20" s="7" t="s">
        <v>6</v>
      </c>
    </row>
    <row r="21" spans="1:8" ht="15" customHeight="1">
      <c r="A21" s="28" t="s">
        <v>35</v>
      </c>
      <c r="B21" s="28"/>
      <c r="C21" s="28"/>
      <c r="D21" s="28"/>
      <c r="E21" s="28"/>
      <c r="F21" s="28"/>
      <c r="G21" s="28"/>
      <c r="H21" s="20">
        <v>10</v>
      </c>
    </row>
    <row r="22" spans="1:8" ht="15" customHeight="1">
      <c r="A22" s="28" t="s">
        <v>36</v>
      </c>
      <c r="B22" s="28"/>
      <c r="C22" s="28"/>
      <c r="D22" s="28"/>
      <c r="E22" s="28"/>
      <c r="F22" s="28"/>
      <c r="G22" s="28"/>
      <c r="H22" s="20"/>
    </row>
    <row r="23" spans="1:8" ht="15" customHeight="1">
      <c r="A23" s="28" t="s">
        <v>37</v>
      </c>
      <c r="B23" s="28"/>
      <c r="C23" s="28"/>
      <c r="D23" s="28"/>
      <c r="E23" s="28"/>
      <c r="F23" s="28"/>
      <c r="G23" s="28"/>
      <c r="H23" s="20"/>
    </row>
    <row r="24" spans="1:8" ht="15" customHeight="1">
      <c r="A24" s="28" t="s">
        <v>34</v>
      </c>
      <c r="B24" s="28"/>
      <c r="C24" s="28"/>
      <c r="D24" s="28"/>
      <c r="E24" s="28"/>
      <c r="F24" s="28"/>
      <c r="G24" s="28"/>
      <c r="H24" s="20">
        <v>90</v>
      </c>
    </row>
    <row r="25" spans="1:8" ht="15" customHeight="1">
      <c r="A25" s="29" t="s">
        <v>8</v>
      </c>
      <c r="B25" s="29"/>
      <c r="C25" s="29"/>
      <c r="D25" s="29"/>
      <c r="E25" s="29"/>
      <c r="F25" s="29"/>
      <c r="G25" s="29"/>
      <c r="H25" s="12">
        <f>SUM(H21:H24)</f>
        <v>100</v>
      </c>
    </row>
    <row r="26" spans="1:8" ht="5.25" customHeight="1"/>
    <row r="27" spans="1:8" ht="15" customHeight="1">
      <c r="A27" s="6" t="s">
        <v>9</v>
      </c>
    </row>
    <row r="28" spans="1:8" ht="15" customHeight="1">
      <c r="A28" s="29" t="s">
        <v>4</v>
      </c>
      <c r="B28" s="29"/>
      <c r="C28" s="29"/>
      <c r="D28" s="29"/>
      <c r="E28" s="29"/>
      <c r="F28" s="29"/>
      <c r="G28" s="29"/>
      <c r="H28" s="7" t="s">
        <v>6</v>
      </c>
    </row>
    <row r="29" spans="1:8" ht="15" customHeight="1">
      <c r="A29" s="28" t="s">
        <v>38</v>
      </c>
      <c r="B29" s="28"/>
      <c r="C29" s="28"/>
      <c r="D29" s="28"/>
      <c r="E29" s="28"/>
      <c r="F29" s="28"/>
      <c r="G29" s="28"/>
      <c r="H29" s="20">
        <v>1000</v>
      </c>
    </row>
    <row r="30" spans="1:8" ht="15" customHeight="1">
      <c r="A30" s="28" t="s">
        <v>39</v>
      </c>
      <c r="B30" s="28"/>
      <c r="C30" s="28"/>
      <c r="D30" s="28"/>
      <c r="E30" s="28"/>
      <c r="F30" s="28"/>
      <c r="G30" s="28"/>
      <c r="H30" s="20"/>
    </row>
    <row r="31" spans="1:8" ht="15" customHeight="1">
      <c r="A31" s="28" t="s">
        <v>40</v>
      </c>
      <c r="B31" s="28"/>
      <c r="C31" s="28"/>
      <c r="D31" s="28"/>
      <c r="E31" s="28"/>
      <c r="F31" s="28"/>
      <c r="G31" s="28"/>
      <c r="H31" s="20"/>
    </row>
    <row r="32" spans="1:8" ht="15" customHeight="1">
      <c r="A32" s="28" t="s">
        <v>41</v>
      </c>
      <c r="B32" s="28"/>
      <c r="C32" s="28"/>
      <c r="D32" s="28"/>
      <c r="E32" s="28"/>
      <c r="F32" s="28"/>
      <c r="G32" s="28"/>
      <c r="H32" s="20"/>
    </row>
    <row r="33" spans="1:8" ht="15" customHeight="1">
      <c r="A33" s="28" t="s">
        <v>42</v>
      </c>
      <c r="B33" s="28"/>
      <c r="C33" s="28"/>
      <c r="D33" s="28"/>
      <c r="E33" s="28"/>
      <c r="F33" s="28"/>
      <c r="G33" s="28"/>
      <c r="H33" s="20"/>
    </row>
    <row r="34" spans="1:8" ht="15" customHeight="1">
      <c r="A34" s="28" t="s">
        <v>43</v>
      </c>
      <c r="B34" s="28"/>
      <c r="C34" s="28"/>
      <c r="D34" s="28"/>
      <c r="E34" s="28"/>
      <c r="F34" s="28"/>
      <c r="G34" s="28"/>
      <c r="H34" s="20"/>
    </row>
    <row r="35" spans="1:8" ht="15" customHeight="1">
      <c r="A35" s="28" t="s">
        <v>34</v>
      </c>
      <c r="B35" s="28"/>
      <c r="C35" s="28"/>
      <c r="D35" s="28"/>
      <c r="E35" s="28"/>
      <c r="F35" s="28"/>
      <c r="G35" s="28"/>
      <c r="H35" s="20"/>
    </row>
    <row r="36" spans="1:8" ht="15" customHeight="1">
      <c r="A36" s="29" t="s">
        <v>10</v>
      </c>
      <c r="B36" s="29"/>
      <c r="C36" s="29"/>
      <c r="D36" s="29"/>
      <c r="E36" s="29"/>
      <c r="F36" s="29"/>
      <c r="G36" s="29"/>
      <c r="H36" s="12">
        <f>SUM(H29:H35)</f>
        <v>1000</v>
      </c>
    </row>
    <row r="37" spans="1:8" ht="5.25" customHeight="1"/>
    <row r="38" spans="1:8" ht="15" customHeight="1">
      <c r="A38" s="6" t="s">
        <v>11</v>
      </c>
    </row>
    <row r="39" spans="1:8" ht="15" customHeight="1">
      <c r="A39" s="3" t="s">
        <v>12</v>
      </c>
    </row>
    <row r="40" spans="1:8" ht="15" customHeight="1">
      <c r="A40" s="2" t="s">
        <v>26</v>
      </c>
      <c r="H40" s="9">
        <f>ROUND(ROUNDDOWN(H36,0)*25*2,1)/2</f>
        <v>25000</v>
      </c>
    </row>
    <row r="41" spans="1:8" ht="15" customHeight="1">
      <c r="A41" s="2" t="s">
        <v>13</v>
      </c>
      <c r="H41" s="8">
        <f>ROUND(H40*0.026*2,1)/2</f>
        <v>650</v>
      </c>
    </row>
    <row r="42" spans="1:8" ht="15" customHeight="1">
      <c r="A42" s="3" t="s">
        <v>14</v>
      </c>
      <c r="B42" s="3"/>
      <c r="C42" s="3"/>
      <c r="D42" s="3"/>
      <c r="E42" s="3"/>
      <c r="F42" s="3"/>
      <c r="G42" s="3"/>
      <c r="H42" s="11">
        <f>SUM(H40:H41)</f>
        <v>25650</v>
      </c>
    </row>
    <row r="43" spans="1:8" ht="5.25" customHeight="1"/>
    <row r="44" spans="1:8" ht="15" customHeight="1">
      <c r="A44" s="3" t="s">
        <v>15</v>
      </c>
    </row>
    <row r="45" spans="1:8" ht="15" customHeight="1">
      <c r="A45" s="2" t="s">
        <v>17</v>
      </c>
      <c r="H45" s="9">
        <f>ROUND(ROUNDDOWN(H17,0)*40*2,1)/2</f>
        <v>4000</v>
      </c>
    </row>
    <row r="46" spans="1:8" ht="15" customHeight="1">
      <c r="A46" s="22"/>
      <c r="B46" s="2" t="s">
        <v>16</v>
      </c>
      <c r="H46" s="9">
        <f>IF(A46="x",0,0)</f>
        <v>0</v>
      </c>
    </row>
    <row r="47" spans="1:8" ht="15" customHeight="1">
      <c r="A47" s="22"/>
      <c r="B47" s="2" t="s">
        <v>22</v>
      </c>
      <c r="H47" s="9">
        <f>IF(A47="x",ROUND(H45*-1*2,1)/2,0)</f>
        <v>0</v>
      </c>
    </row>
    <row r="48" spans="1:8" ht="15" customHeight="1">
      <c r="A48" s="22"/>
      <c r="B48" s="2" t="s">
        <v>23</v>
      </c>
      <c r="H48" s="9">
        <f>IF(A48="x",ROUND(H45*-0.3*2,1)/2,0)</f>
        <v>0</v>
      </c>
    </row>
    <row r="49" spans="1:9" ht="15" customHeight="1">
      <c r="A49" s="2" t="s">
        <v>24</v>
      </c>
      <c r="H49" s="9">
        <f>ROUND(ROUNDDOWN(H25,0)*40*2,1)/2</f>
        <v>4000</v>
      </c>
    </row>
    <row r="50" spans="1:9" ht="12.75">
      <c r="A50" s="2" t="s">
        <v>25</v>
      </c>
      <c r="H50" s="9">
        <f>ROUND(ROUNDDOWN(H36,0)*30*2,1)/2</f>
        <v>30000</v>
      </c>
    </row>
    <row r="51" spans="1:9" ht="15" customHeight="1">
      <c r="A51" s="2" t="s">
        <v>18</v>
      </c>
      <c r="H51" s="10">
        <f>SUM(H45:H50)</f>
        <v>38000</v>
      </c>
    </row>
    <row r="52" spans="1:9" ht="15" customHeight="1">
      <c r="A52" s="2" t="s">
        <v>29</v>
      </c>
      <c r="H52" s="10">
        <f>ROUND(H51*0.081*2,1)/2</f>
        <v>3078</v>
      </c>
    </row>
    <row r="53" spans="1:9" s="24" customFormat="1" ht="15" customHeight="1">
      <c r="A53" s="21" t="s">
        <v>19</v>
      </c>
      <c r="B53" s="16"/>
      <c r="C53" s="16"/>
      <c r="D53" s="16"/>
      <c r="E53" s="16"/>
      <c r="F53" s="16"/>
      <c r="G53" s="16"/>
      <c r="H53" s="23">
        <f>SUM(H51:H52)</f>
        <v>41078</v>
      </c>
      <c r="I53" s="16"/>
    </row>
    <row r="54" spans="1:9" ht="5.25" customHeight="1"/>
    <row r="55" spans="1:9" ht="15" customHeight="1">
      <c r="A55" s="25" t="s">
        <v>20</v>
      </c>
      <c r="B55" s="15"/>
      <c r="C55" s="15"/>
      <c r="D55" s="15"/>
      <c r="E55" s="15"/>
      <c r="F55" s="15"/>
      <c r="G55" s="15"/>
      <c r="H55" s="26">
        <f>ROUND(H42*0.5*2,1)/2</f>
        <v>12825</v>
      </c>
    </row>
    <row r="56" spans="1:9" ht="15" customHeight="1">
      <c r="A56" s="17" t="s">
        <v>21</v>
      </c>
      <c r="B56" s="18"/>
      <c r="C56" s="18"/>
      <c r="D56" s="18"/>
      <c r="E56" s="18"/>
      <c r="F56" s="18"/>
      <c r="G56" s="18"/>
      <c r="H56" s="19">
        <f>ROUND(H53*0.5*2,1)/2</f>
        <v>20539</v>
      </c>
    </row>
    <row r="57" spans="1:9" ht="10.5" customHeight="1"/>
    <row r="58" spans="1:9" s="13" customFormat="1" ht="16.5" customHeight="1">
      <c r="A58" s="14" t="s">
        <v>28</v>
      </c>
      <c r="F58" s="14" t="s">
        <v>27</v>
      </c>
    </row>
  </sheetData>
  <sheetProtection algorithmName="SHA-512" hashValue="7UdKI0VLbDINOTY727BrHJs04kBZ9jceu6wMrmiOz1g8TeItb2G21p9Y7iZ4a1Z1CnIa4zfG90rKWg+kZpxk5g==" saltValue="c0RTkZIy7+oJQ2o188J+Vw==" spinCount="100000" sheet="1" objects="1" scenarios="1"/>
  <mergeCells count="23">
    <mergeCell ref="A22:G22"/>
    <mergeCell ref="A24:G24"/>
    <mergeCell ref="A15:G15"/>
    <mergeCell ref="A16:G16"/>
    <mergeCell ref="A17:G17"/>
    <mergeCell ref="A20:G20"/>
    <mergeCell ref="A21:G21"/>
    <mergeCell ref="A5:H6"/>
    <mergeCell ref="A23:G23"/>
    <mergeCell ref="A34:G34"/>
    <mergeCell ref="A35:G35"/>
    <mergeCell ref="A36:G36"/>
    <mergeCell ref="A28:G28"/>
    <mergeCell ref="A29:G29"/>
    <mergeCell ref="A30:G30"/>
    <mergeCell ref="A31:G31"/>
    <mergeCell ref="A32:G32"/>
    <mergeCell ref="A33:G33"/>
    <mergeCell ref="A25:G25"/>
    <mergeCell ref="C8:H8"/>
    <mergeCell ref="C10:H10"/>
    <mergeCell ref="A13:G13"/>
    <mergeCell ref="A14:G14"/>
  </mergeCells>
  <pageMargins left="0.23622047244094491" right="0.23622047244094491" top="0.23622047244094491" bottom="0.23622047244094491" header="0.23622047244094491" footer="0.23622047244094491"/>
  <pageSetup paperSize="9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Deklaration</vt:lpstr>
      <vt:lpstr>Deklaration!Druckbereich</vt:lpstr>
    </vt:vector>
  </TitlesOfParts>
  <Manager>joel.saeuberli@zurzach.ch</Manager>
  <Company>Gemeinde Zurzach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Deklaration / Flächenberechnungen &amp; Anschlussgebühr Wasser/Abwasser</dc:title>
  <dc:creator>Joel Säuberli</dc:creator>
  <cp:lastModifiedBy>Joel Säuberli</cp:lastModifiedBy>
  <cp:lastPrinted>2025-01-23T12:56:52Z</cp:lastPrinted>
  <dcterms:created xsi:type="dcterms:W3CDTF">2025-01-23T10:36:19Z</dcterms:created>
  <dcterms:modified xsi:type="dcterms:W3CDTF">2025-01-23T12:58:20Z</dcterms:modified>
  <cp:category>Baubewilligungsverfahren</cp:category>
</cp:coreProperties>
</file>